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santos\FILEZILLA-SPACE\FLORIDA\ALOCATE\"/>
    </mc:Choice>
  </mc:AlternateContent>
  <xr:revisionPtr revIDLastSave="0" documentId="8_{6D1122E6-827D-4835-8A88-F57BE0897713}" xr6:coauthVersionLast="46" xr6:coauthVersionMax="46" xr10:uidLastSave="{00000000-0000-0000-0000-000000000000}"/>
  <bookViews>
    <workbookView xWindow="-2892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G5" i="1"/>
  <c r="G6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N98" i="1" l="1"/>
  <c r="O98" i="1" s="1"/>
  <c r="N91" i="1"/>
  <c r="O91" i="1" s="1"/>
  <c r="G140" i="1"/>
  <c r="H140" i="1" s="1"/>
  <c r="G133" i="1"/>
  <c r="H133" i="1" s="1"/>
  <c r="G114" i="1"/>
  <c r="H114" i="1" s="1"/>
  <c r="U124" i="1"/>
  <c r="V124" i="1" s="1"/>
  <c r="G101" i="1"/>
  <c r="H101" i="1" s="1"/>
  <c r="G80" i="1"/>
  <c r="H80" i="1" s="1"/>
  <c r="N101" i="1"/>
  <c r="O101" i="1" s="1"/>
  <c r="N140" i="1"/>
  <c r="O140" i="1" s="1"/>
  <c r="U134" i="1"/>
  <c r="V134" i="1" s="1"/>
  <c r="G91" i="1"/>
  <c r="H91" i="1" s="1"/>
  <c r="G88" i="1"/>
  <c r="H88" i="1" s="1"/>
  <c r="U121" i="1"/>
  <c r="V121" i="1" s="1"/>
  <c r="G100" i="1"/>
  <c r="H100" i="1" s="1"/>
  <c r="N132" i="1"/>
  <c r="O132" i="1" s="1"/>
  <c r="AB96" i="1"/>
  <c r="AC96" i="1" s="1"/>
  <c r="G98" i="1"/>
  <c r="H98" i="1" s="1"/>
  <c r="N114" i="1"/>
  <c r="O114" i="1" s="1"/>
  <c r="G96" i="1"/>
  <c r="H96" i="1" s="1"/>
  <c r="G93" i="1"/>
  <c r="H93" i="1" s="1"/>
  <c r="U130" i="1"/>
  <c r="V130" i="1" s="1"/>
  <c r="U120" i="1"/>
  <c r="V120" i="1" s="1"/>
  <c r="G84" i="1"/>
  <c r="H84" i="1" s="1"/>
  <c r="G102" i="1"/>
  <c r="H102" i="1" s="1"/>
  <c r="U117" i="1"/>
  <c r="V117" i="1" s="1"/>
  <c r="G45" i="1"/>
  <c r="H45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H6" i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<sst xmlns="http://schemas.openxmlformats.org/spreadsheetml/2006/main" count="216" uniqueCount="151">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</sst>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G157" sqref="G157"/>
    </sheetView>
  </sheetViews>
  <sheetFormatPr defaultRowHeight="15" x14ac:dyDescent="0.25"/>
  <cols>
    <col min="1" max="2" width="3" customWidth="1"/>
    <col min="6" max="6" width="10.140625" bestFit="1" customWidth="1"/>
    <col min="7" max="7" width="12.7109375" bestFit="1" customWidth="1"/>
    <col min="8" max="8" width="10.85546875" style="4" customWidth="1"/>
    <col min="9" max="9" width="10.85546875" customWidth="1"/>
    <col min="14" max="14" width="11.7109375" style="2" bestFit="1" customWidth="1"/>
    <col min="15" max="15" width="8.85546875" style="4"/>
    <col min="21" max="21" width="11.7109375" bestFit="1" customWidth="1"/>
    <col min="22" max="22" width="8.85546875" style="4"/>
    <col min="28" max="28" width="10" bestFit="1" customWidth="1"/>
    <col min="29" max="29" width="8.85546875" style="4"/>
    <col min="35" max="35" width="10" bestFit="1" customWidth="1"/>
    <col min="36" max="36" width="8.85546875" style="4"/>
    <col min="42" max="42" width="7.42578125" bestFit="1" customWidth="1"/>
  </cols>
  <sheetData>
    <row r="1" spans="1:49" x14ac:dyDescent="0.25">
      <c r="C1" s="7" t="s">
        <v>149</v>
      </c>
      <c r="I1" s="7" t="s">
        <v>150</v>
      </c>
    </row>
    <row r="3" spans="1:49" x14ac:dyDescent="0.25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25">
      <c r="G4" s="2"/>
      <c r="L4">
        <f>SUM(L6:L35)</f>
        <v>100</v>
      </c>
      <c r="N4"/>
    </row>
    <row r="5" spans="1:49" x14ac:dyDescent="0.25">
      <c r="C5" t="s">
        <v>9</v>
      </c>
      <c r="D5" t="s">
        <v>10</v>
      </c>
      <c r="E5" t="s">
        <v>11</v>
      </c>
      <c r="G5" s="6">
        <f>$F$148*($G150/100)</f>
        <v>640072.63</v>
      </c>
      <c r="I5" s="2"/>
      <c r="J5" t="s">
        <v>9</v>
      </c>
      <c r="K5" t="s">
        <v>10</v>
      </c>
      <c r="L5" t="s">
        <v>11</v>
      </c>
      <c r="N5" s="6">
        <f>$F$148*($G151/100)</f>
        <v>401906.07</v>
      </c>
      <c r="Q5" t="s">
        <v>9</v>
      </c>
      <c r="R5" t="s">
        <v>10</v>
      </c>
      <c r="S5" t="s">
        <v>11</v>
      </c>
      <c r="U5" s="6">
        <f>$F$148*($G152/100)</f>
        <v>119083.28</v>
      </c>
      <c r="X5" t="s">
        <v>9</v>
      </c>
      <c r="Y5" t="s">
        <v>10</v>
      </c>
      <c r="Z5" t="s">
        <v>11</v>
      </c>
      <c r="AB5" s="6">
        <f>$F$148*($G153/100)</f>
        <v>59541.64</v>
      </c>
      <c r="AW5" s="6">
        <f>$F$148*($G156/100)</f>
        <v>163739.51</v>
      </c>
    </row>
    <row r="6" spans="1:49" x14ac:dyDescent="0.25">
      <c r="A6">
        <v>1</v>
      </c>
      <c r="C6" t="s">
        <v>69</v>
      </c>
      <c r="D6" t="s">
        <v>70</v>
      </c>
      <c r="E6">
        <v>20</v>
      </c>
      <c r="G6" s="2">
        <f>(E6/100)*G$5</f>
        <v>128014.52600000001</v>
      </c>
      <c r="H6" s="4">
        <f t="shared" ref="H6:H35" si="0">G6/$F$148</f>
        <v>8.6000000000000007E-2</v>
      </c>
      <c r="I6" s="2"/>
      <c r="J6" t="s">
        <v>8</v>
      </c>
      <c r="K6" t="s">
        <v>34</v>
      </c>
      <c r="L6">
        <v>19</v>
      </c>
      <c r="N6" s="2">
        <f t="shared" ref="N6:N30" si="1">(L6/100)*N$5</f>
        <v>76362.153300000005</v>
      </c>
      <c r="O6" s="4">
        <f t="shared" ref="O6:O30" si="2">N6/$F$148</f>
        <v>5.1300000000000005E-2</v>
      </c>
      <c r="P6" s="2"/>
      <c r="Q6" t="s">
        <v>81</v>
      </c>
      <c r="R6" t="s">
        <v>82</v>
      </c>
      <c r="S6">
        <v>20</v>
      </c>
      <c r="U6" s="2">
        <f>(S6/100)*U$5</f>
        <v>23816.656000000003</v>
      </c>
      <c r="V6" s="4">
        <f t="shared" ref="V6:V30" si="3">U6/$F$148</f>
        <v>1.6E-2</v>
      </c>
      <c r="X6" t="s">
        <v>93</v>
      </c>
      <c r="Y6" t="s">
        <v>94</v>
      </c>
      <c r="Z6">
        <v>30</v>
      </c>
      <c r="AB6" s="2">
        <f>(Z6/100)*AB$5</f>
        <v>17862.491999999998</v>
      </c>
      <c r="AC6" s="4">
        <f t="shared" ref="AC6:AC30" si="4">AB6/$F$148</f>
        <v>1.1999999999999999E-2</v>
      </c>
    </row>
    <row r="7" spans="1:49" x14ac:dyDescent="0.25">
      <c r="A7">
        <v>2</v>
      </c>
      <c r="C7" t="s">
        <v>65</v>
      </c>
      <c r="D7" t="s">
        <v>66</v>
      </c>
      <c r="E7">
        <v>14</v>
      </c>
      <c r="G7" s="2">
        <f t="shared" ref="G7:G30" si="5">(E7/100)*G$5</f>
        <v>89610.168200000015</v>
      </c>
      <c r="H7" s="4">
        <f t="shared" si="0"/>
        <v>6.020000000000001E-2</v>
      </c>
      <c r="I7" s="2"/>
      <c r="J7" t="s">
        <v>12</v>
      </c>
      <c r="K7" t="s">
        <v>13</v>
      </c>
      <c r="L7">
        <v>8</v>
      </c>
      <c r="N7" s="2">
        <f t="shared" si="1"/>
        <v>32152.4856</v>
      </c>
      <c r="O7" s="4">
        <f t="shared" si="2"/>
        <v>2.1600000000000001E-2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23816.656000000003</v>
      </c>
      <c r="V7" s="4">
        <f t="shared" si="3"/>
        <v>1.6E-2</v>
      </c>
      <c r="X7" t="s">
        <v>95</v>
      </c>
      <c r="Y7" t="s">
        <v>96</v>
      </c>
      <c r="Z7">
        <v>30</v>
      </c>
      <c r="AB7" s="2">
        <f t="shared" ref="AB7:AB30" si="7">(Z7/100)*AB$5</f>
        <v>17862.491999999998</v>
      </c>
      <c r="AC7" s="4">
        <f t="shared" si="4"/>
        <v>1.1999999999999999E-2</v>
      </c>
    </row>
    <row r="8" spans="1:49" x14ac:dyDescent="0.25">
      <c r="A8">
        <v>3</v>
      </c>
      <c r="C8" t="s">
        <v>55</v>
      </c>
      <c r="D8" t="s">
        <v>56</v>
      </c>
      <c r="E8">
        <v>10</v>
      </c>
      <c r="G8" s="2">
        <f t="shared" si="5"/>
        <v>64007.263000000006</v>
      </c>
      <c r="H8" s="4">
        <f t="shared" si="0"/>
        <v>4.3000000000000003E-2</v>
      </c>
      <c r="I8" s="2"/>
      <c r="J8" t="s">
        <v>18</v>
      </c>
      <c r="K8" t="s">
        <v>19</v>
      </c>
      <c r="L8">
        <v>7</v>
      </c>
      <c r="N8" s="2">
        <f t="shared" si="1"/>
        <v>28133.424900000002</v>
      </c>
      <c r="O8" s="4">
        <f t="shared" si="2"/>
        <v>1.89E-2</v>
      </c>
      <c r="P8" s="2"/>
      <c r="Q8" t="s">
        <v>77</v>
      </c>
      <c r="R8" t="s">
        <v>78</v>
      </c>
      <c r="S8">
        <v>15</v>
      </c>
      <c r="U8" s="2">
        <f t="shared" si="6"/>
        <v>17862.491999999998</v>
      </c>
      <c r="V8" s="4">
        <f t="shared" si="3"/>
        <v>1.1999999999999999E-2</v>
      </c>
      <c r="X8" t="s">
        <v>99</v>
      </c>
      <c r="Y8" t="s">
        <v>100</v>
      </c>
      <c r="Z8">
        <v>30</v>
      </c>
      <c r="AB8" s="2">
        <f t="shared" si="7"/>
        <v>17862.491999999998</v>
      </c>
      <c r="AC8" s="4">
        <f t="shared" si="4"/>
        <v>1.1999999999999999E-2</v>
      </c>
    </row>
    <row r="9" spans="1:49" x14ac:dyDescent="0.25">
      <c r="A9">
        <v>4</v>
      </c>
      <c r="C9" t="s">
        <v>59</v>
      </c>
      <c r="D9" t="s">
        <v>60</v>
      </c>
      <c r="E9">
        <v>10</v>
      </c>
      <c r="G9" s="2">
        <f t="shared" si="5"/>
        <v>64007.263000000006</v>
      </c>
      <c r="H9" s="4">
        <f t="shared" si="0"/>
        <v>4.3000000000000003E-2</v>
      </c>
      <c r="I9" s="2"/>
      <c r="J9" t="s">
        <v>20</v>
      </c>
      <c r="K9" t="s">
        <v>21</v>
      </c>
      <c r="L9">
        <v>7</v>
      </c>
      <c r="N9" s="2">
        <f t="shared" si="1"/>
        <v>28133.424900000002</v>
      </c>
      <c r="O9" s="4">
        <f t="shared" si="2"/>
        <v>1.89E-2</v>
      </c>
      <c r="P9" s="2"/>
      <c r="Q9" t="s">
        <v>79</v>
      </c>
      <c r="R9" t="s">
        <v>80</v>
      </c>
      <c r="S9">
        <v>15</v>
      </c>
      <c r="U9" s="2">
        <f t="shared" si="6"/>
        <v>17862.491999999998</v>
      </c>
      <c r="V9" s="4">
        <f t="shared" si="3"/>
        <v>1.1999999999999999E-2</v>
      </c>
      <c r="X9" t="s">
        <v>97</v>
      </c>
      <c r="Y9" t="s">
        <v>98</v>
      </c>
      <c r="Z9">
        <v>10</v>
      </c>
      <c r="AB9" s="2">
        <f t="shared" si="7"/>
        <v>5954.1640000000007</v>
      </c>
      <c r="AC9" s="4">
        <f t="shared" si="4"/>
        <v>4.0000000000000001E-3</v>
      </c>
    </row>
    <row r="10" spans="1:49" x14ac:dyDescent="0.25">
      <c r="A10">
        <v>5</v>
      </c>
      <c r="C10" t="s">
        <v>63</v>
      </c>
      <c r="D10" t="s">
        <v>64</v>
      </c>
      <c r="E10">
        <v>10</v>
      </c>
      <c r="G10" s="2">
        <f t="shared" si="5"/>
        <v>64007.263000000006</v>
      </c>
      <c r="H10" s="4">
        <f t="shared" si="0"/>
        <v>4.3000000000000003E-2</v>
      </c>
      <c r="I10" s="2"/>
      <c r="J10" t="s">
        <v>35</v>
      </c>
      <c r="K10" t="s">
        <v>36</v>
      </c>
      <c r="L10">
        <v>8</v>
      </c>
      <c r="N10" s="2">
        <f t="shared" si="1"/>
        <v>32152.4856</v>
      </c>
      <c r="O10" s="4">
        <f t="shared" si="2"/>
        <v>2.1600000000000001E-2</v>
      </c>
      <c r="P10" s="2"/>
      <c r="Q10" s="8" t="s">
        <v>89</v>
      </c>
      <c r="R10" t="s">
        <v>90</v>
      </c>
      <c r="S10">
        <v>10</v>
      </c>
      <c r="U10" s="2">
        <f t="shared" si="6"/>
        <v>11908.328000000001</v>
      </c>
      <c r="V10" s="4">
        <f t="shared" si="3"/>
        <v>8.0000000000000002E-3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4"/>
        <v>0</v>
      </c>
    </row>
    <row r="11" spans="1:49" x14ac:dyDescent="0.25">
      <c r="A11">
        <v>6</v>
      </c>
      <c r="C11" t="s">
        <v>71</v>
      </c>
      <c r="D11" t="s">
        <v>72</v>
      </c>
      <c r="E11">
        <v>10</v>
      </c>
      <c r="G11" s="2">
        <f t="shared" si="5"/>
        <v>64007.263000000006</v>
      </c>
      <c r="H11" s="4">
        <f t="shared" si="0"/>
        <v>4.3000000000000003E-2</v>
      </c>
      <c r="I11" s="2"/>
      <c r="J11" t="s">
        <v>43</v>
      </c>
      <c r="K11" t="s">
        <v>44</v>
      </c>
      <c r="L11">
        <v>8</v>
      </c>
      <c r="N11" s="2">
        <f t="shared" si="1"/>
        <v>32152.4856</v>
      </c>
      <c r="O11" s="4">
        <f t="shared" si="2"/>
        <v>2.1600000000000001E-2</v>
      </c>
      <c r="P11" s="2"/>
      <c r="Q11" t="s">
        <v>91</v>
      </c>
      <c r="R11" t="s">
        <v>92</v>
      </c>
      <c r="S11">
        <v>10</v>
      </c>
      <c r="U11" s="2">
        <f t="shared" si="6"/>
        <v>11908.328000000001</v>
      </c>
      <c r="V11" s="4">
        <f t="shared" si="3"/>
        <v>8.0000000000000002E-3</v>
      </c>
      <c r="AB11" s="2">
        <f t="shared" si="7"/>
        <v>0</v>
      </c>
      <c r="AC11" s="4">
        <f t="shared" si="4"/>
        <v>0</v>
      </c>
    </row>
    <row r="12" spans="1:49" x14ac:dyDescent="0.25">
      <c r="A12">
        <v>7</v>
      </c>
      <c r="C12" t="s">
        <v>73</v>
      </c>
      <c r="D12" t="s">
        <v>74</v>
      </c>
      <c r="E12">
        <v>10</v>
      </c>
      <c r="G12" s="2">
        <f t="shared" si="5"/>
        <v>64007.263000000006</v>
      </c>
      <c r="H12" s="4">
        <f t="shared" si="0"/>
        <v>4.3000000000000003E-2</v>
      </c>
      <c r="I12" s="2"/>
      <c r="J12" t="s">
        <v>28</v>
      </c>
      <c r="K12" t="s">
        <v>29</v>
      </c>
      <c r="L12">
        <v>6</v>
      </c>
      <c r="N12" s="2">
        <f t="shared" si="1"/>
        <v>24114.3642</v>
      </c>
      <c r="O12" s="4">
        <f t="shared" si="2"/>
        <v>1.6199999999999999E-2</v>
      </c>
      <c r="P12" s="2"/>
      <c r="Q12" t="s">
        <v>85</v>
      </c>
      <c r="R12" t="s">
        <v>86</v>
      </c>
      <c r="S12">
        <v>5</v>
      </c>
      <c r="U12" s="2">
        <f t="shared" si="6"/>
        <v>5954.1640000000007</v>
      </c>
      <c r="V12" s="4">
        <f t="shared" si="3"/>
        <v>4.0000000000000001E-3</v>
      </c>
      <c r="AB12" s="2">
        <f t="shared" si="7"/>
        <v>0</v>
      </c>
      <c r="AC12" s="4">
        <f t="shared" si="4"/>
        <v>0</v>
      </c>
    </row>
    <row r="13" spans="1:49" x14ac:dyDescent="0.25">
      <c r="A13">
        <v>8</v>
      </c>
      <c r="C13" t="s">
        <v>47</v>
      </c>
      <c r="D13" t="s">
        <v>48</v>
      </c>
      <c r="E13">
        <v>8</v>
      </c>
      <c r="G13" s="2">
        <f t="shared" si="5"/>
        <v>51205.810400000002</v>
      </c>
      <c r="H13" s="4">
        <f t="shared" si="0"/>
        <v>3.44E-2</v>
      </c>
      <c r="I13" s="2"/>
      <c r="J13" t="s">
        <v>14</v>
      </c>
      <c r="K13" t="s">
        <v>15</v>
      </c>
      <c r="L13">
        <v>5</v>
      </c>
      <c r="N13" s="2">
        <f t="shared" si="1"/>
        <v>20095.303500000002</v>
      </c>
      <c r="O13" s="4">
        <f t="shared" si="2"/>
        <v>1.3500000000000002E-2</v>
      </c>
      <c r="P13" s="2"/>
      <c r="Q13" t="s">
        <v>87</v>
      </c>
      <c r="R13" t="s">
        <v>88</v>
      </c>
      <c r="S13">
        <v>5</v>
      </c>
      <c r="U13" s="2">
        <f t="shared" si="6"/>
        <v>5954.1640000000007</v>
      </c>
      <c r="V13" s="4">
        <f t="shared" si="3"/>
        <v>4.0000000000000001E-3</v>
      </c>
      <c r="AB13" s="2">
        <f t="shared" si="7"/>
        <v>0</v>
      </c>
      <c r="AC13" s="4">
        <f t="shared" si="4"/>
        <v>0</v>
      </c>
    </row>
    <row r="14" spans="1:49" x14ac:dyDescent="0.25">
      <c r="A14">
        <v>9</v>
      </c>
      <c r="C14" t="s">
        <v>51</v>
      </c>
      <c r="D14" t="s">
        <v>52</v>
      </c>
      <c r="E14">
        <v>8</v>
      </c>
      <c r="G14" s="2">
        <f t="shared" si="5"/>
        <v>51205.810400000002</v>
      </c>
      <c r="H14" s="4">
        <f t="shared" si="0"/>
        <v>3.44E-2</v>
      </c>
      <c r="I14" s="2"/>
      <c r="J14" t="s">
        <v>37</v>
      </c>
      <c r="K14" t="s">
        <v>38</v>
      </c>
      <c r="L14">
        <v>5</v>
      </c>
      <c r="N14" s="2">
        <f t="shared" si="1"/>
        <v>20095.303500000002</v>
      </c>
      <c r="O14" s="4">
        <f t="shared" si="2"/>
        <v>1.3500000000000002E-2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3"/>
        <v>0</v>
      </c>
      <c r="AB14" s="2">
        <f t="shared" si="7"/>
        <v>0</v>
      </c>
      <c r="AC14" s="4">
        <f t="shared" si="4"/>
        <v>0</v>
      </c>
    </row>
    <row r="15" spans="1:49" x14ac:dyDescent="0.25">
      <c r="A15">
        <v>10</v>
      </c>
      <c r="C15" t="s">
        <v>45</v>
      </c>
      <c r="D15" t="s">
        <v>46</v>
      </c>
      <c r="E15">
        <v>0</v>
      </c>
      <c r="G15" s="2">
        <f t="shared" si="5"/>
        <v>0</v>
      </c>
      <c r="H15" s="4">
        <f t="shared" si="0"/>
        <v>0</v>
      </c>
      <c r="I15" s="2"/>
      <c r="J15" t="s">
        <v>39</v>
      </c>
      <c r="K15" t="s">
        <v>40</v>
      </c>
      <c r="L15">
        <v>5</v>
      </c>
      <c r="N15" s="2">
        <f t="shared" si="1"/>
        <v>20095.303500000002</v>
      </c>
      <c r="O15" s="4">
        <f t="shared" si="2"/>
        <v>1.3500000000000002E-2</v>
      </c>
      <c r="P15" s="2"/>
      <c r="U15" s="2">
        <f t="shared" si="6"/>
        <v>0</v>
      </c>
      <c r="V15" s="4">
        <f t="shared" si="3"/>
        <v>0</v>
      </c>
      <c r="AB15" s="2">
        <f t="shared" si="7"/>
        <v>0</v>
      </c>
      <c r="AC15" s="4">
        <f t="shared" si="4"/>
        <v>0</v>
      </c>
    </row>
    <row r="16" spans="1:49" x14ac:dyDescent="0.25">
      <c r="A16">
        <v>11</v>
      </c>
      <c r="C16" t="s">
        <v>49</v>
      </c>
      <c r="D16" t="s">
        <v>50</v>
      </c>
      <c r="E16">
        <v>0</v>
      </c>
      <c r="G16" s="2">
        <f t="shared" si="5"/>
        <v>0</v>
      </c>
      <c r="H16" s="4">
        <f t="shared" si="0"/>
        <v>0</v>
      </c>
      <c r="I16" s="2"/>
      <c r="J16" t="s">
        <v>16</v>
      </c>
      <c r="K16" t="s">
        <v>17</v>
      </c>
      <c r="L16">
        <v>4</v>
      </c>
      <c r="N16" s="2">
        <f t="shared" si="1"/>
        <v>16076.2428</v>
      </c>
      <c r="O16" s="4">
        <f t="shared" si="2"/>
        <v>1.0800000000000001E-2</v>
      </c>
      <c r="P16" s="2"/>
      <c r="U16" s="2">
        <f t="shared" si="6"/>
        <v>0</v>
      </c>
      <c r="V16" s="4">
        <f t="shared" si="3"/>
        <v>0</v>
      </c>
      <c r="AB16" s="2">
        <f t="shared" si="7"/>
        <v>0</v>
      </c>
      <c r="AC16" s="4">
        <f t="shared" si="4"/>
        <v>0</v>
      </c>
    </row>
    <row r="17" spans="1:29" x14ac:dyDescent="0.25">
      <c r="A17">
        <v>12</v>
      </c>
      <c r="C17" t="s">
        <v>53</v>
      </c>
      <c r="D17" t="s">
        <v>54</v>
      </c>
      <c r="E17">
        <v>0</v>
      </c>
      <c r="G17" s="2">
        <f t="shared" si="5"/>
        <v>0</v>
      </c>
      <c r="H17" s="4">
        <f t="shared" si="0"/>
        <v>0</v>
      </c>
      <c r="I17" s="2"/>
      <c r="J17" t="s">
        <v>26</v>
      </c>
      <c r="K17" t="s">
        <v>27</v>
      </c>
      <c r="L17">
        <v>4</v>
      </c>
      <c r="N17" s="2">
        <f t="shared" si="1"/>
        <v>16076.2428</v>
      </c>
      <c r="O17" s="4">
        <f t="shared" si="2"/>
        <v>1.0800000000000001E-2</v>
      </c>
      <c r="P17" s="2"/>
      <c r="U17" s="2">
        <f t="shared" si="6"/>
        <v>0</v>
      </c>
      <c r="V17" s="4">
        <f t="shared" si="3"/>
        <v>0</v>
      </c>
      <c r="AB17" s="2">
        <f t="shared" si="7"/>
        <v>0</v>
      </c>
      <c r="AC17" s="4">
        <f t="shared" si="4"/>
        <v>0</v>
      </c>
    </row>
    <row r="18" spans="1:29" x14ac:dyDescent="0.25">
      <c r="A18">
        <v>13</v>
      </c>
      <c r="C18" t="s">
        <v>57</v>
      </c>
      <c r="D18" t="s">
        <v>58</v>
      </c>
      <c r="E18">
        <v>0</v>
      </c>
      <c r="G18" s="2">
        <f t="shared" si="5"/>
        <v>0</v>
      </c>
      <c r="H18" s="4">
        <f t="shared" si="0"/>
        <v>0</v>
      </c>
      <c r="I18" s="2"/>
      <c r="J18" t="s">
        <v>32</v>
      </c>
      <c r="K18" t="s">
        <v>33</v>
      </c>
      <c r="L18">
        <v>5</v>
      </c>
      <c r="N18" s="2">
        <f t="shared" si="1"/>
        <v>20095.303500000002</v>
      </c>
      <c r="O18" s="4">
        <f t="shared" si="2"/>
        <v>1.3500000000000002E-2</v>
      </c>
      <c r="P18" s="2"/>
      <c r="U18" s="2">
        <f t="shared" si="6"/>
        <v>0</v>
      </c>
      <c r="V18" s="4">
        <f t="shared" si="3"/>
        <v>0</v>
      </c>
      <c r="AB18" s="2">
        <f t="shared" si="7"/>
        <v>0</v>
      </c>
      <c r="AC18" s="4">
        <f t="shared" si="4"/>
        <v>0</v>
      </c>
    </row>
    <row r="19" spans="1:29" x14ac:dyDescent="0.25">
      <c r="A19">
        <v>14</v>
      </c>
      <c r="C19" t="s">
        <v>61</v>
      </c>
      <c r="D19" t="s">
        <v>62</v>
      </c>
      <c r="E19">
        <v>0</v>
      </c>
      <c r="G19" s="2">
        <f t="shared" si="5"/>
        <v>0</v>
      </c>
      <c r="H19" s="4">
        <f t="shared" si="0"/>
        <v>0</v>
      </c>
      <c r="I19" s="2"/>
      <c r="J19" t="s">
        <v>24</v>
      </c>
      <c r="K19" t="s">
        <v>25</v>
      </c>
      <c r="L19">
        <v>3</v>
      </c>
      <c r="N19" s="2">
        <f t="shared" si="1"/>
        <v>12057.1821</v>
      </c>
      <c r="O19" s="4">
        <f t="shared" si="2"/>
        <v>8.0999999999999996E-3</v>
      </c>
      <c r="P19" s="2"/>
      <c r="U19" s="2">
        <f t="shared" si="6"/>
        <v>0</v>
      </c>
      <c r="V19" s="4">
        <f t="shared" si="3"/>
        <v>0</v>
      </c>
      <c r="AB19" s="2">
        <f t="shared" si="7"/>
        <v>0</v>
      </c>
      <c r="AC19" s="4">
        <f t="shared" si="4"/>
        <v>0</v>
      </c>
    </row>
    <row r="20" spans="1:29" x14ac:dyDescent="0.25">
      <c r="A20">
        <v>15</v>
      </c>
      <c r="C20" t="s">
        <v>67</v>
      </c>
      <c r="D20" t="s">
        <v>68</v>
      </c>
      <c r="E20">
        <v>0</v>
      </c>
      <c r="G20" s="2">
        <f t="shared" si="5"/>
        <v>0</v>
      </c>
      <c r="H20" s="4">
        <f t="shared" si="0"/>
        <v>0</v>
      </c>
      <c r="I20" s="2"/>
      <c r="J20" t="s">
        <v>30</v>
      </c>
      <c r="K20" t="s">
        <v>31</v>
      </c>
      <c r="L20">
        <v>3</v>
      </c>
      <c r="N20" s="2">
        <f t="shared" si="1"/>
        <v>12057.1821</v>
      </c>
      <c r="O20" s="4">
        <f t="shared" si="2"/>
        <v>8.0999999999999996E-3</v>
      </c>
      <c r="P20" s="2"/>
      <c r="U20" s="2">
        <f t="shared" si="6"/>
        <v>0</v>
      </c>
      <c r="V20" s="4">
        <f t="shared" si="3"/>
        <v>0</v>
      </c>
      <c r="AB20" s="2">
        <f t="shared" si="7"/>
        <v>0</v>
      </c>
      <c r="AC20" s="4">
        <f t="shared" si="4"/>
        <v>0</v>
      </c>
    </row>
    <row r="21" spans="1:29" x14ac:dyDescent="0.25">
      <c r="A21">
        <v>16</v>
      </c>
      <c r="C21" t="s">
        <v>22</v>
      </c>
      <c r="D21" t="s">
        <v>23</v>
      </c>
      <c r="E21">
        <v>0</v>
      </c>
      <c r="G21" s="2">
        <f t="shared" si="5"/>
        <v>0</v>
      </c>
      <c r="H21" s="4">
        <f t="shared" si="0"/>
        <v>0</v>
      </c>
      <c r="I21" s="2"/>
      <c r="J21" t="s">
        <v>41</v>
      </c>
      <c r="K21" t="s">
        <v>42</v>
      </c>
      <c r="L21">
        <v>3</v>
      </c>
      <c r="N21" s="2">
        <f t="shared" si="1"/>
        <v>12057.1821</v>
      </c>
      <c r="O21" s="4">
        <f t="shared" si="2"/>
        <v>8.0999999999999996E-3</v>
      </c>
      <c r="P21" s="2"/>
      <c r="U21" s="2">
        <f t="shared" si="6"/>
        <v>0</v>
      </c>
      <c r="V21" s="4">
        <f t="shared" si="3"/>
        <v>0</v>
      </c>
      <c r="AB21" s="2">
        <f t="shared" si="7"/>
        <v>0</v>
      </c>
      <c r="AC21" s="4">
        <f t="shared" si="4"/>
        <v>0</v>
      </c>
    </row>
    <row r="22" spans="1:29" x14ac:dyDescent="0.25">
      <c r="A22">
        <v>17</v>
      </c>
      <c r="G22" s="2">
        <f t="shared" si="5"/>
        <v>0</v>
      </c>
      <c r="H22" s="4">
        <f t="shared" si="0"/>
        <v>0</v>
      </c>
      <c r="I22" s="2"/>
      <c r="J22" t="s">
        <v>22</v>
      </c>
      <c r="K22" t="s">
        <v>23</v>
      </c>
      <c r="L22">
        <v>0</v>
      </c>
      <c r="N22" s="2">
        <f t="shared" si="1"/>
        <v>0</v>
      </c>
      <c r="O22" s="4">
        <f t="shared" si="2"/>
        <v>0</v>
      </c>
      <c r="P22" s="2"/>
      <c r="U22" s="2">
        <f t="shared" si="6"/>
        <v>0</v>
      </c>
      <c r="V22" s="4">
        <f t="shared" si="3"/>
        <v>0</v>
      </c>
      <c r="AB22" s="2">
        <f t="shared" si="7"/>
        <v>0</v>
      </c>
      <c r="AC22" s="4">
        <f t="shared" si="4"/>
        <v>0</v>
      </c>
    </row>
    <row r="23" spans="1:29" x14ac:dyDescent="0.25">
      <c r="A23">
        <v>18</v>
      </c>
      <c r="G23" s="2">
        <f t="shared" si="5"/>
        <v>0</v>
      </c>
      <c r="H23" s="4">
        <f t="shared" si="0"/>
        <v>0</v>
      </c>
      <c r="I23" s="2"/>
      <c r="N23" s="2">
        <f t="shared" si="1"/>
        <v>0</v>
      </c>
      <c r="O23" s="4">
        <f t="shared" si="2"/>
        <v>0</v>
      </c>
      <c r="P23" s="2"/>
      <c r="U23" s="2">
        <f t="shared" si="6"/>
        <v>0</v>
      </c>
      <c r="V23" s="4">
        <f t="shared" si="3"/>
        <v>0</v>
      </c>
      <c r="AB23" s="2">
        <f t="shared" si="7"/>
        <v>0</v>
      </c>
      <c r="AC23" s="4">
        <f t="shared" si="4"/>
        <v>0</v>
      </c>
    </row>
    <row r="24" spans="1:29" x14ac:dyDescent="0.25">
      <c r="A24">
        <v>19</v>
      </c>
      <c r="G24" s="2">
        <f t="shared" si="5"/>
        <v>0</v>
      </c>
      <c r="H24" s="4">
        <f t="shared" si="0"/>
        <v>0</v>
      </c>
      <c r="I24" s="2"/>
      <c r="N24" s="2">
        <f t="shared" si="1"/>
        <v>0</v>
      </c>
      <c r="O24" s="4">
        <f t="shared" si="2"/>
        <v>0</v>
      </c>
      <c r="P24" s="2"/>
      <c r="U24" s="2">
        <f t="shared" si="6"/>
        <v>0</v>
      </c>
      <c r="V24" s="4">
        <f t="shared" si="3"/>
        <v>0</v>
      </c>
      <c r="AB24" s="2">
        <f t="shared" si="7"/>
        <v>0</v>
      </c>
      <c r="AC24" s="4">
        <f t="shared" si="4"/>
        <v>0</v>
      </c>
    </row>
    <row r="25" spans="1:29" x14ac:dyDescent="0.25">
      <c r="A25">
        <v>20</v>
      </c>
      <c r="G25" s="2">
        <f t="shared" si="5"/>
        <v>0</v>
      </c>
      <c r="H25" s="4">
        <f t="shared" si="0"/>
        <v>0</v>
      </c>
      <c r="I25" s="2"/>
      <c r="N25" s="2">
        <f t="shared" si="1"/>
        <v>0</v>
      </c>
      <c r="O25" s="4">
        <f t="shared" si="2"/>
        <v>0</v>
      </c>
      <c r="P25" s="2"/>
      <c r="U25" s="2">
        <f t="shared" si="6"/>
        <v>0</v>
      </c>
      <c r="V25" s="4">
        <f t="shared" si="3"/>
        <v>0</v>
      </c>
      <c r="AB25" s="2">
        <f t="shared" si="7"/>
        <v>0</v>
      </c>
      <c r="AC25" s="4">
        <f t="shared" si="4"/>
        <v>0</v>
      </c>
    </row>
    <row r="26" spans="1:29" x14ac:dyDescent="0.25">
      <c r="A26">
        <v>21</v>
      </c>
      <c r="G26" s="2">
        <f t="shared" si="5"/>
        <v>0</v>
      </c>
      <c r="H26" s="4">
        <f t="shared" si="0"/>
        <v>0</v>
      </c>
      <c r="I26" s="2"/>
      <c r="N26" s="2">
        <f t="shared" si="1"/>
        <v>0</v>
      </c>
      <c r="O26" s="4">
        <f t="shared" si="2"/>
        <v>0</v>
      </c>
      <c r="P26" s="2"/>
      <c r="U26" s="2">
        <f t="shared" si="6"/>
        <v>0</v>
      </c>
      <c r="V26" s="4">
        <f t="shared" si="3"/>
        <v>0</v>
      </c>
      <c r="AB26" s="2">
        <f t="shared" si="7"/>
        <v>0</v>
      </c>
      <c r="AC26" s="4">
        <f t="shared" si="4"/>
        <v>0</v>
      </c>
    </row>
    <row r="27" spans="1:29" x14ac:dyDescent="0.25">
      <c r="A27">
        <v>22</v>
      </c>
      <c r="G27" s="2">
        <f t="shared" si="5"/>
        <v>0</v>
      </c>
      <c r="H27" s="4">
        <f t="shared" si="0"/>
        <v>0</v>
      </c>
      <c r="I27" s="2"/>
      <c r="N27" s="2">
        <f t="shared" si="1"/>
        <v>0</v>
      </c>
      <c r="O27" s="4">
        <f t="shared" si="2"/>
        <v>0</v>
      </c>
      <c r="P27" s="2"/>
      <c r="U27" s="2">
        <f t="shared" si="6"/>
        <v>0</v>
      </c>
      <c r="V27" s="4">
        <f t="shared" si="3"/>
        <v>0</v>
      </c>
      <c r="AB27" s="2">
        <f t="shared" si="7"/>
        <v>0</v>
      </c>
      <c r="AC27" s="4">
        <f t="shared" si="4"/>
        <v>0</v>
      </c>
    </row>
    <row r="28" spans="1:29" x14ac:dyDescent="0.25">
      <c r="A28">
        <v>23</v>
      </c>
      <c r="G28" s="2">
        <f t="shared" si="5"/>
        <v>0</v>
      </c>
      <c r="H28" s="4">
        <f t="shared" si="0"/>
        <v>0</v>
      </c>
      <c r="I28" s="2"/>
      <c r="N28" s="2">
        <f t="shared" si="1"/>
        <v>0</v>
      </c>
      <c r="O28" s="4">
        <f t="shared" si="2"/>
        <v>0</v>
      </c>
      <c r="P28" s="2"/>
      <c r="U28" s="2">
        <f t="shared" si="6"/>
        <v>0</v>
      </c>
      <c r="V28" s="4">
        <f t="shared" si="3"/>
        <v>0</v>
      </c>
      <c r="AB28" s="2">
        <f t="shared" si="7"/>
        <v>0</v>
      </c>
      <c r="AC28" s="4">
        <f t="shared" si="4"/>
        <v>0</v>
      </c>
    </row>
    <row r="29" spans="1:29" x14ac:dyDescent="0.25">
      <c r="A29">
        <v>24</v>
      </c>
      <c r="G29" s="2">
        <f t="shared" si="5"/>
        <v>0</v>
      </c>
      <c r="H29" s="4">
        <f t="shared" si="0"/>
        <v>0</v>
      </c>
      <c r="I29" s="2"/>
      <c r="N29" s="2">
        <f t="shared" si="1"/>
        <v>0</v>
      </c>
      <c r="O29" s="4">
        <f t="shared" si="2"/>
        <v>0</v>
      </c>
      <c r="P29" s="2"/>
      <c r="U29" s="2">
        <f t="shared" si="6"/>
        <v>0</v>
      </c>
      <c r="V29" s="4">
        <f t="shared" si="3"/>
        <v>0</v>
      </c>
      <c r="AB29" s="2">
        <f t="shared" si="7"/>
        <v>0</v>
      </c>
      <c r="AC29" s="4">
        <f t="shared" si="4"/>
        <v>0</v>
      </c>
    </row>
    <row r="30" spans="1:29" x14ac:dyDescent="0.25">
      <c r="A30">
        <v>25</v>
      </c>
      <c r="G30" s="2">
        <f t="shared" si="5"/>
        <v>0</v>
      </c>
      <c r="H30" s="4">
        <f t="shared" si="0"/>
        <v>0</v>
      </c>
      <c r="I30" s="2"/>
      <c r="N30" s="2">
        <f t="shared" si="1"/>
        <v>0</v>
      </c>
      <c r="O30" s="4">
        <f t="shared" si="2"/>
        <v>0</v>
      </c>
      <c r="P30" s="2"/>
      <c r="U30" s="2">
        <f t="shared" si="6"/>
        <v>0</v>
      </c>
      <c r="V30" s="4">
        <f t="shared" si="3"/>
        <v>0</v>
      </c>
      <c r="AB30" s="2">
        <f t="shared" si="7"/>
        <v>0</v>
      </c>
      <c r="AC30" s="4">
        <f t="shared" si="4"/>
        <v>0</v>
      </c>
    </row>
    <row r="31" spans="1:29" x14ac:dyDescent="0.25">
      <c r="A31">
        <v>26</v>
      </c>
      <c r="G31" s="2">
        <f t="shared" ref="G31:G35" si="8">(E31/100)*G$5</f>
        <v>0</v>
      </c>
      <c r="H31" s="4">
        <f t="shared" si="0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25">
      <c r="A32">
        <v>27</v>
      </c>
      <c r="G32" s="2">
        <f t="shared" si="8"/>
        <v>0</v>
      </c>
      <c r="H32" s="4">
        <f t="shared" si="0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25">
      <c r="A33">
        <v>28</v>
      </c>
      <c r="G33" s="2">
        <f t="shared" si="8"/>
        <v>0</v>
      </c>
      <c r="H33" s="4">
        <f t="shared" si="0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25">
      <c r="A34">
        <v>29</v>
      </c>
      <c r="G34" s="2">
        <f t="shared" si="8"/>
        <v>0</v>
      </c>
      <c r="H34" s="4">
        <f t="shared" si="0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25">
      <c r="A35">
        <v>30</v>
      </c>
      <c r="G35" s="2">
        <f t="shared" si="8"/>
        <v>0</v>
      </c>
      <c r="H35" s="4">
        <f t="shared" si="0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25">
      <c r="G36" s="2"/>
      <c r="I36" s="2"/>
      <c r="P36" s="2"/>
      <c r="U36" s="2"/>
      <c r="AB36" s="2"/>
    </row>
    <row r="38" spans="1:29" x14ac:dyDescent="0.25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25">
      <c r="N39"/>
      <c r="O39"/>
    </row>
    <row r="40" spans="1:29" x14ac:dyDescent="0.25">
      <c r="C40" t="s">
        <v>9</v>
      </c>
      <c r="D40" t="s">
        <v>10</v>
      </c>
      <c r="E40" t="s">
        <v>11</v>
      </c>
      <c r="G40" s="6">
        <f>$F$148*($G154/100)</f>
        <v>44656.229999999996</v>
      </c>
      <c r="J40" t="s">
        <v>9</v>
      </c>
      <c r="K40" t="s">
        <v>10</v>
      </c>
      <c r="L40" t="s">
        <v>11</v>
      </c>
      <c r="N40" s="6">
        <f>$F$148*($G155/100)</f>
        <v>14885.41</v>
      </c>
      <c r="O40"/>
      <c r="Q40" t="s">
        <v>9</v>
      </c>
      <c r="R40" t="s">
        <v>10</v>
      </c>
      <c r="S40" t="s">
        <v>11</v>
      </c>
      <c r="U40">
        <f>$F$148*($G156/100)</f>
        <v>163739.51</v>
      </c>
      <c r="X40" t="s">
        <v>9</v>
      </c>
      <c r="Y40" t="s">
        <v>10</v>
      </c>
      <c r="Z40" t="s">
        <v>11</v>
      </c>
      <c r="AB40">
        <f>$F$148*($G157/100)</f>
        <v>44656.229999999996</v>
      </c>
    </row>
    <row r="41" spans="1:29" x14ac:dyDescent="0.25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22328.114999999998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14885.41</v>
      </c>
      <c r="O41" s="4">
        <f>N41/$F$148</f>
        <v>0.01</v>
      </c>
      <c r="Q41" s="8" t="s">
        <v>89</v>
      </c>
      <c r="R41" t="s">
        <v>90</v>
      </c>
      <c r="S41">
        <v>20</v>
      </c>
      <c r="U41" s="2">
        <f>(S41/100)*U$40</f>
        <v>32747.902000000002</v>
      </c>
      <c r="V41" s="4">
        <f>U41/$F$148</f>
        <v>2.2000000000000002E-2</v>
      </c>
      <c r="X41" t="s">
        <v>135</v>
      </c>
      <c r="Y41" t="s">
        <v>136</v>
      </c>
      <c r="Z41">
        <v>40</v>
      </c>
      <c r="AB41" s="2">
        <f>(Z41/100)*AB$40</f>
        <v>17862.491999999998</v>
      </c>
      <c r="AC41" s="4">
        <f>AB41/$F$148</f>
        <v>1.1999999999999999E-2</v>
      </c>
    </row>
    <row r="42" spans="1:29" x14ac:dyDescent="0.25">
      <c r="A42">
        <v>2</v>
      </c>
      <c r="C42" t="s">
        <v>103</v>
      </c>
      <c r="D42" t="s">
        <v>104</v>
      </c>
      <c r="E42">
        <v>25</v>
      </c>
      <c r="G42" s="2">
        <f t="shared" si="15"/>
        <v>11164.057499999999</v>
      </c>
      <c r="H42" s="4">
        <f t="shared" ref="H42:H70" si="16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13099.160800000001</v>
      </c>
      <c r="V42" s="4">
        <f t="shared" ref="V42:V70" si="20">U42/$F$148</f>
        <v>8.8000000000000005E-3</v>
      </c>
      <c r="X42" t="s">
        <v>133</v>
      </c>
      <c r="Y42" t="s">
        <v>134</v>
      </c>
      <c r="Z42">
        <v>30</v>
      </c>
      <c r="AB42" s="2">
        <f t="shared" ref="AB42:AB65" si="21">(Z42/100)*AB$40</f>
        <v>13396.868999999999</v>
      </c>
      <c r="AC42" s="4">
        <f t="shared" ref="AC42:AC70" si="22">AB42/$F$148</f>
        <v>8.9999999999999993E-3</v>
      </c>
    </row>
    <row r="43" spans="1:29" x14ac:dyDescent="0.25">
      <c r="A43">
        <v>3</v>
      </c>
      <c r="C43" t="s">
        <v>115</v>
      </c>
      <c r="D43" t="s">
        <v>116</v>
      </c>
      <c r="E43">
        <v>25</v>
      </c>
      <c r="G43" s="2">
        <f t="shared" si="15"/>
        <v>11164.057499999999</v>
      </c>
      <c r="H43" s="4">
        <f t="shared" si="16"/>
        <v>7.4999999999999997E-3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13099.160800000001</v>
      </c>
      <c r="V43" s="4">
        <f t="shared" si="20"/>
        <v>8.8000000000000005E-3</v>
      </c>
      <c r="X43" t="s">
        <v>137</v>
      </c>
      <c r="Y43" t="s">
        <v>138</v>
      </c>
      <c r="Z43">
        <v>30</v>
      </c>
      <c r="AB43" s="2">
        <f t="shared" si="21"/>
        <v>13396.868999999999</v>
      </c>
      <c r="AC43" s="4">
        <f t="shared" si="22"/>
        <v>8.9999999999999993E-3</v>
      </c>
    </row>
    <row r="44" spans="1:29" x14ac:dyDescent="0.25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13099.160800000001</v>
      </c>
      <c r="V44" s="4">
        <f t="shared" si="20"/>
        <v>8.8000000000000005E-3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25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13099.160800000001</v>
      </c>
      <c r="V45" s="4">
        <f t="shared" si="20"/>
        <v>8.8000000000000005E-3</v>
      </c>
      <c r="AB45" s="2">
        <f t="shared" si="21"/>
        <v>0</v>
      </c>
      <c r="AC45" s="4">
        <f t="shared" si="22"/>
        <v>0</v>
      </c>
    </row>
    <row r="46" spans="1:29" x14ac:dyDescent="0.25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13099.160800000001</v>
      </c>
      <c r="V46" s="4">
        <f t="shared" si="20"/>
        <v>8.8000000000000005E-3</v>
      </c>
      <c r="AB46" s="2">
        <f t="shared" si="21"/>
        <v>0</v>
      </c>
      <c r="AC46" s="4">
        <f t="shared" si="22"/>
        <v>0</v>
      </c>
    </row>
    <row r="47" spans="1:29" x14ac:dyDescent="0.25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13099.160800000001</v>
      </c>
      <c r="V47" s="4">
        <f t="shared" si="20"/>
        <v>8.8000000000000005E-3</v>
      </c>
      <c r="AB47" s="2">
        <f t="shared" si="21"/>
        <v>0</v>
      </c>
      <c r="AC47" s="4">
        <f t="shared" si="22"/>
        <v>0</v>
      </c>
    </row>
    <row r="48" spans="1:29" x14ac:dyDescent="0.25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13099.160800000001</v>
      </c>
      <c r="V48" s="4">
        <f t="shared" si="20"/>
        <v>8.8000000000000005E-3</v>
      </c>
      <c r="AB48" s="2">
        <f t="shared" si="21"/>
        <v>0</v>
      </c>
      <c r="AC48" s="4">
        <f t="shared" si="22"/>
        <v>0</v>
      </c>
    </row>
    <row r="49" spans="1:29" x14ac:dyDescent="0.25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13099.160800000001</v>
      </c>
      <c r="V49" s="4">
        <f t="shared" si="20"/>
        <v>8.8000000000000005E-3</v>
      </c>
      <c r="AB49" s="2">
        <f t="shared" si="21"/>
        <v>0</v>
      </c>
      <c r="AC49" s="4">
        <f t="shared" si="22"/>
        <v>0</v>
      </c>
    </row>
    <row r="50" spans="1:29" x14ac:dyDescent="0.25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13099.160800000001</v>
      </c>
      <c r="V50" s="4">
        <f t="shared" si="20"/>
        <v>8.8000000000000005E-3</v>
      </c>
      <c r="AB50" s="2">
        <f t="shared" si="21"/>
        <v>0</v>
      </c>
      <c r="AC50" s="4">
        <f t="shared" si="22"/>
        <v>0</v>
      </c>
    </row>
    <row r="51" spans="1:29" x14ac:dyDescent="0.25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13099.160800000001</v>
      </c>
      <c r="V51" s="4">
        <f t="shared" si="20"/>
        <v>8.8000000000000005E-3</v>
      </c>
      <c r="AB51" s="2">
        <f t="shared" si="21"/>
        <v>0</v>
      </c>
      <c r="AC51" s="4">
        <f t="shared" si="22"/>
        <v>0</v>
      </c>
    </row>
    <row r="52" spans="1:29" x14ac:dyDescent="0.25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25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25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25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25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25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25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25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25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25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25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25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25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25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25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25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25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25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25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25">
      <c r="G71" s="2"/>
      <c r="U71" s="2"/>
      <c r="AB71" s="2"/>
    </row>
    <row r="72" spans="1:49" x14ac:dyDescent="0.25">
      <c r="G72" s="2"/>
      <c r="U72" s="2"/>
      <c r="AB72" s="2"/>
    </row>
    <row r="73" spans="1:49" x14ac:dyDescent="0.25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25">
      <c r="G74" s="2"/>
      <c r="N74"/>
    </row>
    <row r="75" spans="1:49" x14ac:dyDescent="0.25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25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25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25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25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25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25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25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25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25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25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25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25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25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25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25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25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25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25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25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25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25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25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25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25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25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25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25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25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25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25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25">
      <c r="G106" s="2"/>
      <c r="I106" s="2"/>
      <c r="P106" s="2"/>
      <c r="U106" s="2"/>
      <c r="AB106" s="2"/>
    </row>
    <row r="108" spans="1:29" x14ac:dyDescent="0.25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25">
      <c r="N109"/>
      <c r="O109"/>
    </row>
    <row r="110" spans="1:29" x14ac:dyDescent="0.25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25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25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25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25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25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25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25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25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25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25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25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25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25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25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25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25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25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25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25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25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25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25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25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25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25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25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25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25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25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25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25">
      <c r="G141" s="2"/>
      <c r="U141" s="2"/>
      <c r="AB141" s="2"/>
    </row>
    <row r="142" spans="1:29" x14ac:dyDescent="0.25">
      <c r="G142" s="2"/>
      <c r="U142" s="2"/>
      <c r="AB142" s="2"/>
    </row>
    <row r="143" spans="1:29" x14ac:dyDescent="0.25">
      <c r="G143" s="2"/>
      <c r="U143" s="2"/>
      <c r="AB143" s="2"/>
    </row>
    <row r="144" spans="1:29" x14ac:dyDescent="0.25">
      <c r="G144" s="2"/>
      <c r="U144" s="2"/>
      <c r="AB144" s="2"/>
    </row>
    <row r="146" spans="4:36" s="1" customFormat="1" x14ac:dyDescent="0.25">
      <c r="H146" s="5"/>
      <c r="N146" s="3"/>
      <c r="O146" s="5"/>
      <c r="V146" s="5"/>
      <c r="AC146" s="5"/>
      <c r="AJ146" s="5"/>
    </row>
    <row r="148" spans="4:36" x14ac:dyDescent="0.25">
      <c r="D148" t="s">
        <v>139</v>
      </c>
      <c r="F148" s="6">
        <v>1488541</v>
      </c>
    </row>
    <row r="150" spans="4:36" x14ac:dyDescent="0.25">
      <c r="D150" t="s">
        <v>0</v>
      </c>
      <c r="G150">
        <v>43</v>
      </c>
    </row>
    <row r="151" spans="4:36" x14ac:dyDescent="0.25">
      <c r="D151" t="s">
        <v>1</v>
      </c>
      <c r="G151">
        <v>27</v>
      </c>
    </row>
    <row r="152" spans="4:36" x14ac:dyDescent="0.25">
      <c r="D152" t="s">
        <v>2</v>
      </c>
      <c r="G152">
        <v>8</v>
      </c>
    </row>
    <row r="153" spans="4:36" x14ac:dyDescent="0.25">
      <c r="D153" t="s">
        <v>3</v>
      </c>
      <c r="G153">
        <v>4</v>
      </c>
    </row>
    <row r="154" spans="4:36" x14ac:dyDescent="0.25">
      <c r="D154" t="s">
        <v>4</v>
      </c>
      <c r="G154">
        <v>3</v>
      </c>
    </row>
    <row r="155" spans="4:36" x14ac:dyDescent="0.25">
      <c r="D155" t="s">
        <v>5</v>
      </c>
      <c r="G155">
        <v>1</v>
      </c>
    </row>
    <row r="156" spans="4:36" x14ac:dyDescent="0.25">
      <c r="D156" t="s">
        <v>6</v>
      </c>
      <c r="G156">
        <v>11</v>
      </c>
    </row>
    <row r="157" spans="4:36" x14ac:dyDescent="0.25">
      <c r="D157" t="s">
        <v>7</v>
      </c>
      <c r="G157">
        <v>3</v>
      </c>
    </row>
    <row r="158" spans="4:36" x14ac:dyDescent="0.25">
      <c r="D158" t="s">
        <v>147</v>
      </c>
      <c r="G158">
        <v>0</v>
      </c>
    </row>
    <row r="159" spans="4:36" x14ac:dyDescent="0.25">
      <c r="D159" t="s">
        <v>140</v>
      </c>
      <c r="G159">
        <v>0</v>
      </c>
    </row>
    <row r="160" spans="4:36" x14ac:dyDescent="0.25">
      <c r="D160" t="s">
        <v>141</v>
      </c>
      <c r="G160">
        <v>0</v>
      </c>
    </row>
    <row r="161" spans="4:7" x14ac:dyDescent="0.25">
      <c r="D161" t="s">
        <v>142</v>
      </c>
      <c r="G161">
        <v>0</v>
      </c>
    </row>
    <row r="162" spans="4:7" x14ac:dyDescent="0.25">
      <c r="D162" t="s">
        <v>143</v>
      </c>
      <c r="G162">
        <v>0</v>
      </c>
    </row>
    <row r="163" spans="4:7" x14ac:dyDescent="0.25">
      <c r="D163" t="s">
        <v>144</v>
      </c>
      <c r="G163">
        <v>0</v>
      </c>
    </row>
    <row r="164" spans="4:7" x14ac:dyDescent="0.25">
      <c r="D164" t="s">
        <v>145</v>
      </c>
      <c r="G164">
        <v>0</v>
      </c>
    </row>
    <row r="165" spans="4:7" x14ac:dyDescent="0.25">
      <c r="D165" t="s">
        <v>146</v>
      </c>
      <c r="G165">
        <v>0</v>
      </c>
    </row>
    <row r="167" spans="4:7" x14ac:dyDescent="0.25">
      <c r="F167" t="s">
        <v>148</v>
      </c>
      <c r="G167" s="7">
        <f>SUM(G150:G165)</f>
        <v>100</v>
      </c>
    </row>
  </sheetData>
  <sortState xmlns:xlrd2="http://schemas.microsoft.com/office/spreadsheetml/2017/richdata2" ref="X41:Z44">
    <sortCondition descending="1" ref="Z41:Z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pdsantos</cp:lastModifiedBy>
  <dcterms:created xsi:type="dcterms:W3CDTF">2021-04-04T09:35:41Z</dcterms:created>
  <dcterms:modified xsi:type="dcterms:W3CDTF">2021-04-05T19:52:46Z</dcterms:modified>
</cp:coreProperties>
</file>