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63CC16D6-C2BA-4140-BCDB-1EC26C10E6B4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<sst xmlns="http://schemas.openxmlformats.org/spreadsheetml/2006/main" count="216" uniqueCount="151">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</sst>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3" sqref="G153"/>
    </sheetView>
  </sheetViews>
  <sheetFormatPr defaultRowHeight="15" x14ac:dyDescent="0.25"/>
  <cols>
    <col min="1" max="2" width="3" customWidth="1"/>
    <col min="6" max="6" width="10.140625" bestFit="1" customWidth="1"/>
    <col min="7" max="7" width="12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394819.8</v>
      </c>
      <c r="I5" s="2"/>
      <c r="J5" t="s">
        <v>9</v>
      </c>
      <c r="K5" t="s">
        <v>10</v>
      </c>
      <c r="L5" t="s">
        <v>11</v>
      </c>
      <c r="N5" s="6">
        <f>$F$148*($G151/100)</f>
        <v>1816171.0799999998</v>
      </c>
      <c r="Q5" t="s">
        <v>9</v>
      </c>
      <c r="R5" t="s">
        <v>10</v>
      </c>
      <c r="S5" t="s">
        <v>11</v>
      </c>
      <c r="U5" s="6">
        <f>$F$148*($G152/100)</f>
        <v>210570.56</v>
      </c>
      <c r="X5" t="s">
        <v>9</v>
      </c>
      <c r="Y5" t="s">
        <v>10</v>
      </c>
      <c r="Z5" t="s">
        <v>11</v>
      </c>
      <c r="AB5" s="6">
        <f>$F$148*($G153/100)</f>
        <v>105285.28</v>
      </c>
      <c r="AW5" s="6">
        <f>$F$148*($G156/100)</f>
        <v>0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78963.960000000006</v>
      </c>
      <c r="H6" s="4">
        <f t="shared" ref="H6:H35" si="0">G6/$F$148</f>
        <v>3.0000000000000002E-2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345072.50519999996</v>
      </c>
      <c r="O6" s="4">
        <f t="shared" ref="O6:O30" si="2">N6/$F$148</f>
        <v>0.13109999999999999</v>
      </c>
      <c r="P6" s="2"/>
      <c r="Q6" t="s">
        <v>81</v>
      </c>
      <c r="R6" t="s">
        <v>82</v>
      </c>
      <c r="S6">
        <v>20</v>
      </c>
      <c r="U6" s="2">
        <f>(S6/100)*U$5</f>
        <v>42114.112000000001</v>
      </c>
      <c r="V6" s="4">
        <f t="shared" ref="V6:V30" si="3">U6/$F$148</f>
        <v>1.6E-2</v>
      </c>
      <c r="X6" t="s">
        <v>93</v>
      </c>
      <c r="Y6" t="s">
        <v>94</v>
      </c>
      <c r="Z6">
        <v>30</v>
      </c>
      <c r="AB6" s="2">
        <f>(Z6/100)*AB$5</f>
        <v>31585.583999999999</v>
      </c>
      <c r="AC6" s="4">
        <f t="shared" ref="AC6:AC30" si="4">AB6/$F$148</f>
        <v>1.2E-2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55274.772000000004</v>
      </c>
      <c r="H7" s="4">
        <f t="shared" si="0"/>
        <v>2.1000000000000001E-2</v>
      </c>
      <c r="I7" s="2"/>
      <c r="J7" t="s">
        <v>12</v>
      </c>
      <c r="K7" t="s">
        <v>13</v>
      </c>
      <c r="L7">
        <v>8</v>
      </c>
      <c r="N7" s="2">
        <f t="shared" si="1"/>
        <v>145293.68639999998</v>
      </c>
      <c r="O7" s="4">
        <f t="shared" si="2"/>
        <v>5.5199999999999992E-2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42114.112000000001</v>
      </c>
      <c r="V7" s="4">
        <f t="shared" si="3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31585.583999999999</v>
      </c>
      <c r="AC7" s="4">
        <f t="shared" si="4"/>
        <v>1.2E-2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39481.980000000003</v>
      </c>
      <c r="H8" s="4">
        <f t="shared" si="0"/>
        <v>1.5000000000000001E-2</v>
      </c>
      <c r="I8" s="2"/>
      <c r="J8" t="s">
        <v>18</v>
      </c>
      <c r="K8" t="s">
        <v>19</v>
      </c>
      <c r="L8">
        <v>7</v>
      </c>
      <c r="N8" s="2">
        <f t="shared" si="1"/>
        <v>127131.97560000001</v>
      </c>
      <c r="O8" s="4">
        <f t="shared" si="2"/>
        <v>4.8300000000000003E-2</v>
      </c>
      <c r="P8" s="2"/>
      <c r="Q8" t="s">
        <v>77</v>
      </c>
      <c r="R8" t="s">
        <v>78</v>
      </c>
      <c r="S8">
        <v>15</v>
      </c>
      <c r="U8" s="2">
        <f t="shared" si="6"/>
        <v>31585.583999999999</v>
      </c>
      <c r="V8" s="4">
        <f t="shared" si="3"/>
        <v>1.2E-2</v>
      </c>
      <c r="X8" t="s">
        <v>99</v>
      </c>
      <c r="Y8" t="s">
        <v>100</v>
      </c>
      <c r="Z8">
        <v>30</v>
      </c>
      <c r="AB8" s="2">
        <f t="shared" si="7"/>
        <v>31585.583999999999</v>
      </c>
      <c r="AC8" s="4">
        <f t="shared" si="4"/>
        <v>1.2E-2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39481.980000000003</v>
      </c>
      <c r="H9" s="4">
        <f t="shared" si="0"/>
        <v>1.5000000000000001E-2</v>
      </c>
      <c r="I9" s="2"/>
      <c r="J9" t="s">
        <v>20</v>
      </c>
      <c r="K9" t="s">
        <v>21</v>
      </c>
      <c r="L9">
        <v>7</v>
      </c>
      <c r="N9" s="2">
        <f t="shared" si="1"/>
        <v>127131.97560000001</v>
      </c>
      <c r="O9" s="4">
        <f t="shared" si="2"/>
        <v>4.8300000000000003E-2</v>
      </c>
      <c r="P9" s="2"/>
      <c r="Q9" t="s">
        <v>79</v>
      </c>
      <c r="R9" t="s">
        <v>80</v>
      </c>
      <c r="S9">
        <v>15</v>
      </c>
      <c r="U9" s="2">
        <f t="shared" si="6"/>
        <v>31585.583999999999</v>
      </c>
      <c r="V9" s="4">
        <f t="shared" si="3"/>
        <v>1.2E-2</v>
      </c>
      <c r="X9" t="s">
        <v>97</v>
      </c>
      <c r="Y9" t="s">
        <v>98</v>
      </c>
      <c r="Z9">
        <v>10</v>
      </c>
      <c r="AB9" s="2">
        <f t="shared" si="7"/>
        <v>10528.528</v>
      </c>
      <c r="AC9" s="4">
        <f t="shared" si="4"/>
        <v>4.0000000000000001E-3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39481.980000000003</v>
      </c>
      <c r="H10" s="4">
        <f t="shared" si="0"/>
        <v>1.5000000000000001E-2</v>
      </c>
      <c r="I10" s="2"/>
      <c r="J10" t="s">
        <v>35</v>
      </c>
      <c r="K10" t="s">
        <v>36</v>
      </c>
      <c r="L10">
        <v>8</v>
      </c>
      <c r="N10" s="2">
        <f t="shared" si="1"/>
        <v>145293.68639999998</v>
      </c>
      <c r="O10" s="4">
        <f t="shared" si="2"/>
        <v>5.5199999999999992E-2</v>
      </c>
      <c r="P10" s="2"/>
      <c r="Q10" s="8" t="s">
        <v>89</v>
      </c>
      <c r="R10" t="s">
        <v>90</v>
      </c>
      <c r="S10">
        <v>10</v>
      </c>
      <c r="U10" s="2">
        <f t="shared" si="6"/>
        <v>21057.056</v>
      </c>
      <c r="V10" s="4">
        <f t="shared" si="3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39481.980000000003</v>
      </c>
      <c r="H11" s="4">
        <f t="shared" si="0"/>
        <v>1.5000000000000001E-2</v>
      </c>
      <c r="I11" s="2"/>
      <c r="J11" t="s">
        <v>43</v>
      </c>
      <c r="K11" t="s">
        <v>44</v>
      </c>
      <c r="L11">
        <v>8</v>
      </c>
      <c r="N11" s="2">
        <f t="shared" si="1"/>
        <v>145293.68639999998</v>
      </c>
      <c r="O11" s="4">
        <f t="shared" si="2"/>
        <v>5.5199999999999992E-2</v>
      </c>
      <c r="P11" s="2"/>
      <c r="Q11" t="s">
        <v>91</v>
      </c>
      <c r="R11" t="s">
        <v>92</v>
      </c>
      <c r="S11">
        <v>10</v>
      </c>
      <c r="U11" s="2">
        <f t="shared" si="6"/>
        <v>21057.056</v>
      </c>
      <c r="V11" s="4">
        <f t="shared" si="3"/>
        <v>8.0000000000000002E-3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39481.980000000003</v>
      </c>
      <c r="H12" s="4">
        <f t="shared" si="0"/>
        <v>1.5000000000000001E-2</v>
      </c>
      <c r="I12" s="2"/>
      <c r="J12" t="s">
        <v>28</v>
      </c>
      <c r="K12" t="s">
        <v>29</v>
      </c>
      <c r="L12">
        <v>6</v>
      </c>
      <c r="N12" s="2">
        <f t="shared" si="1"/>
        <v>108970.26479999999</v>
      </c>
      <c r="O12" s="4">
        <f t="shared" si="2"/>
        <v>4.1399999999999999E-2</v>
      </c>
      <c r="P12" s="2"/>
      <c r="Q12" t="s">
        <v>85</v>
      </c>
      <c r="R12" t="s">
        <v>86</v>
      </c>
      <c r="S12">
        <v>5</v>
      </c>
      <c r="U12" s="2">
        <f t="shared" si="6"/>
        <v>10528.528</v>
      </c>
      <c r="V12" s="4">
        <f t="shared" si="3"/>
        <v>4.0000000000000001E-3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31585.583999999999</v>
      </c>
      <c r="H13" s="4">
        <f t="shared" si="0"/>
        <v>1.2E-2</v>
      </c>
      <c r="I13" s="2"/>
      <c r="J13" t="s">
        <v>14</v>
      </c>
      <c r="K13" t="s">
        <v>15</v>
      </c>
      <c r="L13">
        <v>5</v>
      </c>
      <c r="N13" s="2">
        <f t="shared" si="1"/>
        <v>90808.554000000004</v>
      </c>
      <c r="O13" s="4">
        <f t="shared" si="2"/>
        <v>3.4500000000000003E-2</v>
      </c>
      <c r="P13" s="2"/>
      <c r="Q13" t="s">
        <v>87</v>
      </c>
      <c r="R13" t="s">
        <v>88</v>
      </c>
      <c r="S13">
        <v>5</v>
      </c>
      <c r="U13" s="2">
        <f t="shared" si="6"/>
        <v>10528.528</v>
      </c>
      <c r="V13" s="4">
        <f t="shared" si="3"/>
        <v>4.0000000000000001E-3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31585.583999999999</v>
      </c>
      <c r="H14" s="4">
        <f t="shared" si="0"/>
        <v>1.2E-2</v>
      </c>
      <c r="I14" s="2"/>
      <c r="J14" t="s">
        <v>37</v>
      </c>
      <c r="K14" t="s">
        <v>38</v>
      </c>
      <c r="L14">
        <v>5</v>
      </c>
      <c r="N14" s="2">
        <f t="shared" si="1"/>
        <v>90808.554000000004</v>
      </c>
      <c r="O14" s="4">
        <f t="shared" si="2"/>
        <v>3.4500000000000003E-2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90808.554000000004</v>
      </c>
      <c r="O15" s="4">
        <f t="shared" si="2"/>
        <v>3.4500000000000003E-2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72646.843199999988</v>
      </c>
      <c r="O16" s="4">
        <f t="shared" si="2"/>
        <v>2.7599999999999996E-2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72646.843199999988</v>
      </c>
      <c r="O17" s="4">
        <f t="shared" si="2"/>
        <v>2.7599999999999996E-2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90808.554000000004</v>
      </c>
      <c r="O18" s="4">
        <f t="shared" si="2"/>
        <v>3.4500000000000003E-2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54485.132399999995</v>
      </c>
      <c r="O19" s="4">
        <f t="shared" si="2"/>
        <v>2.07E-2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54485.132399999995</v>
      </c>
      <c r="O20" s="4">
        <f t="shared" si="2"/>
        <v>2.07E-2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54485.132399999995</v>
      </c>
      <c r="O21" s="4">
        <f t="shared" si="2"/>
        <v>2.07E-2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78963.959999999992</v>
      </c>
      <c r="J40" t="s">
        <v>9</v>
      </c>
      <c r="K40" t="s">
        <v>10</v>
      </c>
      <c r="L40" t="s">
        <v>11</v>
      </c>
      <c r="N40" s="6">
        <f>$F$148*($G155/100)</f>
        <v>26321.32</v>
      </c>
      <c r="O40"/>
      <c r="Q40" t="s">
        <v>9</v>
      </c>
      <c r="R40" t="s">
        <v>10</v>
      </c>
      <c r="S40" t="s">
        <v>11</v>
      </c>
      <c r="U40">
        <f>$F$148*($G156/100)</f>
        <v>0</v>
      </c>
      <c r="X40" t="s">
        <v>9</v>
      </c>
      <c r="Y40" t="s">
        <v>10</v>
      </c>
      <c r="Z40" t="s">
        <v>11</v>
      </c>
      <c r="AB40">
        <f>$F$148*($G157/100)</f>
        <v>0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39481.979999999996</v>
      </c>
      <c r="H41" s="4">
        <f>G41/$F$148</f>
        <v>1.4999999999999998E-2</v>
      </c>
      <c r="J41" t="s">
        <v>117</v>
      </c>
      <c r="K41" t="s">
        <v>118</v>
      </c>
      <c r="L41">
        <v>100</v>
      </c>
      <c r="N41" s="2">
        <f>(L41/100)*N$40</f>
        <v>26321.32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0</v>
      </c>
      <c r="V41" s="4">
        <f>U41/$F$148</f>
        <v>0</v>
      </c>
      <c r="X41" t="s">
        <v>135</v>
      </c>
      <c r="Y41" t="s">
        <v>136</v>
      </c>
      <c r="Z41">
        <v>40</v>
      </c>
      <c r="AB41" s="2">
        <f>(Z41/100)*AB$40</f>
        <v>0</v>
      </c>
      <c r="AC41" s="4">
        <f>AB41/$F$148</f>
        <v>0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19740.989999999998</v>
      </c>
      <c r="H42" s="4">
        <f t="shared" ref="H42:H70" si="16">G42/$F$148</f>
        <v>7.4999999999999989E-3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0</v>
      </c>
      <c r="V42" s="4">
        <f t="shared" ref="V42:V70" si="20">U42/$F$148</f>
        <v>0</v>
      </c>
      <c r="X42" t="s">
        <v>133</v>
      </c>
      <c r="Y42" t="s">
        <v>134</v>
      </c>
      <c r="Z42">
        <v>30</v>
      </c>
      <c r="AB42" s="2">
        <f t="shared" ref="AB42:AB65" si="21">(Z42/100)*AB$40</f>
        <v>0</v>
      </c>
      <c r="AC42" s="4">
        <f t="shared" ref="AC42:AC70" si="22">AB42/$F$148</f>
        <v>0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19740.989999999998</v>
      </c>
      <c r="H43" s="4">
        <f t="shared" si="16"/>
        <v>7.4999999999999989E-3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0</v>
      </c>
      <c r="V43" s="4">
        <f t="shared" si="20"/>
        <v>0</v>
      </c>
      <c r="X43" t="s">
        <v>137</v>
      </c>
      <c r="Y43" t="s">
        <v>138</v>
      </c>
      <c r="Z43">
        <v>30</v>
      </c>
      <c r="AB43" s="2">
        <f t="shared" si="21"/>
        <v>0</v>
      </c>
      <c r="AC43" s="4">
        <f t="shared" si="22"/>
        <v>0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0</v>
      </c>
      <c r="V44" s="4">
        <f t="shared" si="20"/>
        <v>0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0</v>
      </c>
      <c r="V45" s="4">
        <f t="shared" si="20"/>
        <v>0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0</v>
      </c>
      <c r="V46" s="4">
        <f t="shared" si="20"/>
        <v>0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0</v>
      </c>
      <c r="V47" s="4">
        <f t="shared" si="20"/>
        <v>0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0</v>
      </c>
      <c r="V48" s="4">
        <f t="shared" si="20"/>
        <v>0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0</v>
      </c>
      <c r="V49" s="4">
        <f t="shared" si="20"/>
        <v>0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0</v>
      </c>
      <c r="V50" s="4">
        <f t="shared" si="20"/>
        <v>0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0</v>
      </c>
      <c r="V51" s="4">
        <f t="shared" si="20"/>
        <v>0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2632132</v>
      </c>
    </row>
    <row r="150" spans="4:36" x14ac:dyDescent="0.25">
      <c r="D150" t="s">
        <v>0</v>
      </c>
      <c r="G150">
        <v>15</v>
      </c>
    </row>
    <row r="151" spans="4:36" x14ac:dyDescent="0.25">
      <c r="D151" t="s">
        <v>1</v>
      </c>
      <c r="G151">
        <v>69</v>
      </c>
    </row>
    <row r="152" spans="4:36" x14ac:dyDescent="0.25">
      <c r="D152" t="s">
        <v>2</v>
      </c>
      <c r="G152">
        <v>8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0</v>
      </c>
    </row>
    <row r="157" spans="4:36" x14ac:dyDescent="0.25">
      <c r="D157" t="s">
        <v>7</v>
      </c>
      <c r="G157">
        <v>0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2021-04-05T19:55:26Z</dcterms:modified>
</cp:coreProperties>
</file>